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70" windowHeight="1374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'Лист1'!$A$1:$D$126</definedName>
  </definedNames>
  <calcPr fullCalcOnLoad="1"/>
</workbook>
</file>

<file path=xl/sharedStrings.xml><?xml version="1.0" encoding="utf-8"?>
<sst xmlns="http://schemas.openxmlformats.org/spreadsheetml/2006/main" count="259" uniqueCount="252">
  <si>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</si>
  <si>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</si>
  <si>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</si>
  <si>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</si>
  <si>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</si>
  <si>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</si>
  <si>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</si>
  <si>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</si>
  <si>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</si>
  <si>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</si>
  <si>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</si>
  <si>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</si>
  <si>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</si>
  <si>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</si>
  <si>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</si>
  <si>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</si>
  <si>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</si>
  <si>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</si>
  <si>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</si>
  <si>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</si>
  <si>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</si>
  <si>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</si>
  <si>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</si>
  <si>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</si>
  <si>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</si>
  <si>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</si>
  <si>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</si>
  <si>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</si>
  <si>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</si>
  <si>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</si>
  <si>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</si>
  <si>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</si>
  <si>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</si>
  <si>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</si>
  <si>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</si>
  <si>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</si>
  <si>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</si>
  <si>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</si>
  <si>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</si>
  <si>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</si>
  <si>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</si>
  <si>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</si>
  <si>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</si>
  <si>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</si>
  <si>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</si>
  <si>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</si>
  <si>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</si>
  <si>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</si>
  <si>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</si>
  <si>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</si>
  <si>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</si>
  <si>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</si>
  <si>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</si>
  <si>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</si>
  <si>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</si>
  <si>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</si>
  <si>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</si>
  <si>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</si>
  <si>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</si>
  <si>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</si>
  <si>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</si>
  <si>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</si>
  <si>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</si>
  <si>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</si>
  <si>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</si>
  <si>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</si>
  <si>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</si>
  <si>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</si>
  <si>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</si>
  <si>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</si>
  <si>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</si>
  <si>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</si>
  <si>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</si>
  <si>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</si>
  <si>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</si>
  <si>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</si>
  <si>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</si>
  <si>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</si>
  <si>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</si>
  <si>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</si>
  <si>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</si>
  <si>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</si>
  <si>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</si>
  <si>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</si>
  <si>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</si>
  <si>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</si>
  <si>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</si>
  <si>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</si>
  <si>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</si>
  <si>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</si>
  <si>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</si>
  <si>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</si>
  <si>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</si>
  <si>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</si>
  <si>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</si>
  <si>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</si>
  <si>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</si>
  <si>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</si>
  <si>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</si>
  <si>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</si>
  <si>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</si>
  <si>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</si>
  <si>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</si>
  <si>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</si>
  <si>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</si>
  <si>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</si>
  <si>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</si>
  <si>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</si>
  <si>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</si>
  <si>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</si>
  <si>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</si>
  <si>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</si>
  <si>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</si>
  <si>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</si>
  <si>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</si>
  <si>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</si>
  <si>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</si>
  <si>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</si>
  <si>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</si>
  <si>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</si>
  <si>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</si>
  <si>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</si>
  <si>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</si>
  <si>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</si>
  <si>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</si>
  <si>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</si>
  <si>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</si>
  <si>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</si>
  <si>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</si>
  <si>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</si>
  <si>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</si>
  <si>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</si>
  <si>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</si>
  <si>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</si>
  <si>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</si>
  <si>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</si>
  <si>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</si>
  <si>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</si>
  <si>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</si>
  <si>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</si>
  <si>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</si>
  <si>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</si>
  <si>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</si>
  <si>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</si>
  <si>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</si>
  <si>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</si>
  <si>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</si>
  <si>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</si>
  <si>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</si>
  <si>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</si>
  <si>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</si>
  <si>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</si>
  <si>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</si>
  <si>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</si>
  <si>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</si>
  <si>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</si>
  <si>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</si>
  <si>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</si>
  <si>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</si>
  <si>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</si>
  <si>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</si>
  <si>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</si>
  <si>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</si>
  <si>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</si>
  <si>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</si>
  <si>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</si>
  <si>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</si>
  <si>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</si>
  <si>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</si>
  <si>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</si>
  <si>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</si>
  <si>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</si>
  <si>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</si>
  <si>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</si>
  <si>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</si>
  <si>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</si>
  <si>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</si>
  <si>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</si>
  <si>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</si>
  <si>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</si>
  <si>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</si>
  <si>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</si>
  <si>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</si>
  <si>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</si>
  <si>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1</t>
  </si>
  <si>
    <t>3</t>
  </si>
  <si>
    <t>8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</si>
  <si>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</si>
  <si>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</si>
  <si>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</si>
  <si>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</si>
  <si>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</si>
  <si>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</si>
  <si>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</si>
  <si>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</si>
  <si>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</si>
  <si>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</si>
  <si>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</si>
  <si>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</si>
  <si>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</si>
  <si>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</si>
  <si>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</si>
  <si>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</si>
  <si>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</si>
  <si>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</si>
  <si>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</si>
  <si>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</si>
  <si>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</si>
  <si>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</si>
  <si>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</si>
  <si>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</si>
  <si>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</si>
  <si>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</si>
  <si>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Глава сельского поселения _____________________________ С. И. Гомолко</t>
  </si>
  <si>
    <t>Главный бухгалтер ______________________________ М. Н. Наумова</t>
  </si>
  <si>
    <t>Нижнекарачанского  сельского поселения</t>
  </si>
  <si>
    <t>000  2  02  29999  10  0000  151</t>
  </si>
  <si>
    <t>000  2  02  29999  00  0000  151</t>
  </si>
  <si>
    <t xml:space="preserve"> Межбюджетные трансферты, передаваемые бюджетам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</si>
  <si>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000  2  02  10000  00  0000  150</t>
  </si>
  <si>
    <t>000  2  02  15001  00  0000  150</t>
  </si>
  <si>
    <t>000  2  02  15001  10  0000  150</t>
  </si>
  <si>
    <t>000  2  02  15002  00  0000  150</t>
  </si>
  <si>
    <t>000  2  02  15002  10  0000  150</t>
  </si>
  <si>
    <t>000  2  02  20000  00  0000  150</t>
  </si>
  <si>
    <t>000  2  02  02216  00  0000  150</t>
  </si>
  <si>
    <t>000  2  02  02216  10  0000  150</t>
  </si>
  <si>
    <t>000  2  02  03000  00  0000  150</t>
  </si>
  <si>
    <t>000  2  02  35118  00  0000  150</t>
  </si>
  <si>
    <t>000  2  02  35118  10  0000  150</t>
  </si>
  <si>
    <t>000  2  02  03999  00  0000  150</t>
  </si>
  <si>
    <t>000  2  02  03999  10  0000  150</t>
  </si>
  <si>
    <t>000  2  02  40000  00  0000  150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</si>
  <si>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</si>
  <si>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</si>
  <si>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</si>
  <si>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</si>
  <si>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000  2  02  49999  10  0000  150</t>
  </si>
  <si>
    <t>000  1  14  02053  10  0000  410</t>
  </si>
  <si>
    <t>000  1  14  02000  00  0000  410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</si>
  <si>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</si>
  <si>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</si>
  <si>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</si>
  <si>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</si>
  <si>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</t>
  </si>
  <si>
    <t>000  1  16  10123  01  0101  140</t>
  </si>
  <si>
    <t>000  1  16  10123  01  0000  140</t>
  </si>
  <si>
    <t>Дотации бюджетам сельских поселений на выравнивание бюджетной обеспеченности из бюджетов муниципальных районов</t>
  </si>
  <si>
    <t>000  2  02  16001  10  0000  150</t>
  </si>
  <si>
    <t>000  1  09  04053  11  2100  110</t>
  </si>
  <si>
    <t>Земельный налог (по обязательствам, возникшим до 1 января 2006 года), мобилизуемый на территориях сельских поселений</t>
  </si>
  <si>
    <t>на 01.01.2024г.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</si>
</sst>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4" xfId="0" applyFont="1" applyFill="1" applyBorder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NumberFormat="1" applyFont="1" applyFill="1" applyBorder="1" applyAlignment="1">
      <alignment wrapText="1"/>
    </xf>
    <xf numFmtId="0" fontId="6" fillId="33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2" fillId="0" borderId="26" xfId="0" applyNumberFormat="1" applyFont="1" applyFill="1" applyBorder="1" applyAlignment="1" applyProtection="1">
      <alignment wrapText="1"/>
      <protection/>
    </xf>
    <xf numFmtId="49" fontId="2" fillId="0" borderId="27" xfId="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6" fillId="33" borderId="18" xfId="0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2" fontId="6" fillId="0" borderId="23" xfId="0" applyNumberFormat="1" applyFont="1" applyFill="1" applyBorder="1" applyAlignment="1" applyProtection="1">
      <alignment/>
      <protection/>
    </xf>
    <xf numFmtId="174" fontId="0" fillId="0" borderId="0" xfId="0" applyNumberFormat="1" applyAlignment="1">
      <alignment/>
    </xf>
    <xf numFmtId="2" fontId="2" fillId="0" borderId="22" xfId="0" applyNumberFormat="1" applyFont="1" applyFill="1" applyBorder="1" applyAlignment="1" applyProtection="1">
      <alignment/>
      <protection/>
    </xf>
    <xf numFmtId="2" fontId="6" fillId="0" borderId="22" xfId="0" applyNumberFormat="1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 wrapText="1"/>
      <protection/>
    </xf>
    <xf numFmtId="0" fontId="10" fillId="34" borderId="0" xfId="0" applyFont="1" applyFill="1" applyAlignment="1">
      <alignment/>
    </xf>
    <xf numFmtId="0" fontId="6" fillId="33" borderId="14" xfId="0" applyFont="1" applyFill="1" applyBorder="1" applyAlignment="1" applyProtection="1">
      <alignment/>
      <protection locked="0"/>
    </xf>
    <xf numFmtId="0" fontId="34" fillId="0" borderId="1" xfId="33" applyNumberFormat="1" applyProtection="1">
      <alignment horizontal="left" wrapText="1"/>
      <protection/>
    </xf>
    <xf numFmtId="2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35" borderId="0" xfId="0" applyFill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31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workbookViewId="0" topLeftCell="A111">
      <selection activeCell="D6" sqref="D1:E16384"/>
    </sheetView>
  </sheetViews>
  <sheetFormatPr defaultColWidth="9.33203125" defaultRowHeight="11.25"/>
  <cols>
    <col min="1" max="1" width="47.83203125" style="12" customWidth="1"/>
    <col min="2" max="2" width="31" style="3" customWidth="1"/>
    <col min="3" max="3" width="14.5" style="18" customWidth="1"/>
    <col min="4" max="4" width="14" style="18" customWidth="1"/>
    <col min="5" max="5" width="11.33203125" style="0" customWidth="1"/>
  </cols>
  <sheetData>
    <row r="1" spans="1:5" s="1" customFormat="1" ht="16.5" customHeight="1" hidden="1">
      <c r="A1" s="77" t="s">
        <v>244</v>
      </c>
      <c r="B1" s="77"/>
      <c r="C1" s="77"/>
      <c r="D1" s="77"/>
      <c r="E1" s="60"/>
    </row>
    <row r="2" spans="1:5" s="1" customFormat="1" ht="11.25" customHeight="1">
      <c r="A2" s="77" t="s">
        <v>182</v>
      </c>
      <c r="B2" s="77"/>
      <c r="C2" s="77"/>
      <c r="D2" s="77"/>
      <c r="E2" s="44"/>
    </row>
    <row r="3" spans="1:4" s="1" customFormat="1" ht="12">
      <c r="A3" s="78" t="s">
        <v>215</v>
      </c>
      <c r="B3" s="78"/>
      <c r="C3" s="78"/>
      <c r="D3" s="78"/>
    </row>
    <row r="4" spans="1:4" s="1" customFormat="1" ht="12">
      <c r="A4" s="78" t="s">
        <v>251</v>
      </c>
      <c r="B4" s="78"/>
      <c r="C4" s="78"/>
      <c r="D4" s="78"/>
    </row>
    <row r="5" spans="1:4" s="1" customFormat="1" ht="11.25" customHeight="1" thickBot="1">
      <c r="A5" s="3"/>
      <c r="B5" s="3"/>
      <c r="C5" s="70"/>
      <c r="D5" s="13" t="s">
        <v>183</v>
      </c>
    </row>
    <row r="6" spans="1:6" s="19" customFormat="1" ht="55.5" customHeight="1">
      <c r="A6" s="4" t="s">
        <v>50</v>
      </c>
      <c r="B6" s="4" t="s">
        <v>51</v>
      </c>
      <c r="C6" s="5" t="s">
        <v>52</v>
      </c>
      <c r="D6" s="5" t="s">
        <v>53</v>
      </c>
      <c r="E6" s="71"/>
      <c r="F6" s="72"/>
    </row>
    <row r="7" spans="1:4" s="2" customFormat="1" ht="9" customHeight="1" thickBot="1">
      <c r="A7" s="6" t="s">
        <v>184</v>
      </c>
      <c r="B7" s="7" t="s">
        <v>185</v>
      </c>
      <c r="C7" s="14" t="s">
        <v>186</v>
      </c>
      <c r="D7" s="14" t="s">
        <v>187</v>
      </c>
    </row>
    <row r="8" spans="1:8" ht="13.5" thickBot="1">
      <c r="A8" s="21" t="s">
        <v>54</v>
      </c>
      <c r="B8" s="22" t="s">
        <v>55</v>
      </c>
      <c r="C8" s="50">
        <f>C9+C73</f>
        <v>8488030.82</v>
      </c>
      <c r="D8" s="50">
        <f>D9+D73</f>
        <v>8501857.870000001</v>
      </c>
      <c r="E8" s="66"/>
      <c r="F8" s="67"/>
      <c r="G8" s="68"/>
      <c r="H8" s="69"/>
    </row>
    <row r="9" spans="1:8" ht="12.75" thickBot="1">
      <c r="A9" s="26" t="s">
        <v>56</v>
      </c>
      <c r="B9" s="27" t="s">
        <v>57</v>
      </c>
      <c r="C9" s="58">
        <f>C10+C16+C22+C26+C37+C40+C50+C55+C62+C66</f>
        <v>1891400</v>
      </c>
      <c r="D9" s="58">
        <f>D10+D16+D22+D26+D37+D40+D50+D55+D62+D66</f>
        <v>1905227.0499999998</v>
      </c>
      <c r="E9" s="63"/>
      <c r="F9" s="75"/>
      <c r="G9" s="76"/>
      <c r="H9" s="76"/>
    </row>
    <row r="10" spans="1:4" ht="12.75" thickBot="1">
      <c r="A10" s="26" t="s">
        <v>58</v>
      </c>
      <c r="B10" s="27" t="s">
        <v>59</v>
      </c>
      <c r="C10" s="28">
        <f>C11</f>
        <v>195100</v>
      </c>
      <c r="D10" s="29">
        <f>D11</f>
        <v>206492.25</v>
      </c>
    </row>
    <row r="11" spans="1:4" ht="12">
      <c r="A11" s="23" t="s">
        <v>0</v>
      </c>
      <c r="B11" s="24" t="s">
        <v>1</v>
      </c>
      <c r="C11" s="25">
        <f>SUM(C12:C15)</f>
        <v>195100</v>
      </c>
      <c r="D11" s="25">
        <f>SUM(D12:D15)</f>
        <v>206492.25</v>
      </c>
    </row>
    <row r="12" spans="1:5" ht="67.5">
      <c r="A12" s="8" t="s">
        <v>2</v>
      </c>
      <c r="B12" s="9" t="s">
        <v>3</v>
      </c>
      <c r="C12" s="20">
        <v>194400</v>
      </c>
      <c r="D12" s="20">
        <v>205807</v>
      </c>
      <c r="E12" s="63"/>
    </row>
    <row r="13" spans="1:4" ht="101.25">
      <c r="A13" s="8" t="s">
        <v>4</v>
      </c>
      <c r="B13" s="9" t="s">
        <v>5</v>
      </c>
      <c r="C13" s="20"/>
      <c r="D13" s="20">
        <v>0</v>
      </c>
    </row>
    <row r="14" spans="1:4" ht="45.75" thickBot="1">
      <c r="A14" s="8" t="s">
        <v>6</v>
      </c>
      <c r="B14" s="9" t="s">
        <v>7</v>
      </c>
      <c r="C14" s="20">
        <v>700</v>
      </c>
      <c r="D14" s="20">
        <v>685.25</v>
      </c>
    </row>
    <row r="15" spans="1:4" ht="79.5" hidden="1" thickBot="1">
      <c r="A15" s="30" t="s">
        <v>8</v>
      </c>
      <c r="B15" s="32" t="s">
        <v>9</v>
      </c>
      <c r="C15" s="31"/>
      <c r="D15" s="31">
        <v>0</v>
      </c>
    </row>
    <row r="16" spans="1:4" ht="34.5" hidden="1" thickBot="1">
      <c r="A16" s="26" t="s">
        <v>10</v>
      </c>
      <c r="B16" s="27" t="s">
        <v>11</v>
      </c>
      <c r="C16" s="58">
        <f>C17</f>
        <v>0</v>
      </c>
      <c r="D16" s="51">
        <f>D17</f>
        <v>0</v>
      </c>
    </row>
    <row r="17" spans="1:4" ht="27.75" customHeight="1" hidden="1">
      <c r="A17" s="23" t="s">
        <v>12</v>
      </c>
      <c r="B17" s="24" t="s">
        <v>13</v>
      </c>
      <c r="C17" s="52">
        <f>SUM(C18:C21)</f>
        <v>0</v>
      </c>
      <c r="D17" s="52">
        <f>SUM(D18:D21)</f>
        <v>0</v>
      </c>
    </row>
    <row r="18" spans="1:5" ht="68.25" hidden="1" thickBot="1">
      <c r="A18" s="8" t="s">
        <v>14</v>
      </c>
      <c r="B18" s="9" t="s">
        <v>15</v>
      </c>
      <c r="C18" s="20">
        <v>0</v>
      </c>
      <c r="D18" s="20">
        <v>0</v>
      </c>
      <c r="E18" s="56" t="e">
        <f>D18/C18*100</f>
        <v>#DIV/0!</v>
      </c>
    </row>
    <row r="19" spans="1:5" ht="79.5" hidden="1" thickBot="1">
      <c r="A19" s="8" t="s">
        <v>16</v>
      </c>
      <c r="B19" s="9" t="s">
        <v>17</v>
      </c>
      <c r="C19" s="20">
        <v>0</v>
      </c>
      <c r="D19" s="20">
        <v>0</v>
      </c>
      <c r="E19" s="56" t="e">
        <f>D19/C19*100</f>
        <v>#DIV/0!</v>
      </c>
    </row>
    <row r="20" spans="1:5" ht="68.25" hidden="1" thickBot="1">
      <c r="A20" s="8" t="s">
        <v>18</v>
      </c>
      <c r="B20" s="9" t="s">
        <v>19</v>
      </c>
      <c r="C20" s="20">
        <v>0</v>
      </c>
      <c r="D20" s="20">
        <v>0</v>
      </c>
      <c r="E20" s="56" t="e">
        <f>D20/C20*100</f>
        <v>#DIV/0!</v>
      </c>
    </row>
    <row r="21" spans="1:8" ht="69.75" hidden="1" thickBot="1">
      <c r="A21" s="30" t="s">
        <v>20</v>
      </c>
      <c r="B21" s="32" t="s">
        <v>21</v>
      </c>
      <c r="C21" s="31"/>
      <c r="D21" s="31">
        <v>0</v>
      </c>
      <c r="E21" s="56"/>
      <c r="F21" s="74"/>
      <c r="G21" s="74"/>
      <c r="H21" s="74"/>
    </row>
    <row r="22" spans="1:4" ht="12.75" thickBot="1">
      <c r="A22" s="26" t="s">
        <v>22</v>
      </c>
      <c r="B22" s="27" t="s">
        <v>23</v>
      </c>
      <c r="C22" s="28">
        <f>C23</f>
        <v>14400</v>
      </c>
      <c r="D22" s="29">
        <f>D23</f>
        <v>14401.66</v>
      </c>
    </row>
    <row r="23" spans="1:4" ht="12">
      <c r="A23" s="23" t="s">
        <v>24</v>
      </c>
      <c r="B23" s="24" t="s">
        <v>25</v>
      </c>
      <c r="C23" s="25">
        <f>SUM(C24:C25)</f>
        <v>14400</v>
      </c>
      <c r="D23" s="25">
        <f>SUM(D24:D25)</f>
        <v>14401.66</v>
      </c>
    </row>
    <row r="24" spans="1:4" ht="12.75" thickBot="1">
      <c r="A24" s="8" t="s">
        <v>24</v>
      </c>
      <c r="B24" s="9" t="s">
        <v>26</v>
      </c>
      <c r="C24" s="20">
        <v>14400</v>
      </c>
      <c r="D24" s="20">
        <v>14401.66</v>
      </c>
    </row>
    <row r="25" spans="1:4" ht="23.25" hidden="1" thickBot="1">
      <c r="A25" s="30" t="s">
        <v>191</v>
      </c>
      <c r="B25" s="32" t="s">
        <v>192</v>
      </c>
      <c r="C25" s="31"/>
      <c r="D25" s="31"/>
    </row>
    <row r="26" spans="1:4" ht="12.75" thickBot="1">
      <c r="A26" s="26" t="s">
        <v>27</v>
      </c>
      <c r="B26" s="27" t="s">
        <v>28</v>
      </c>
      <c r="C26" s="28">
        <f>C27+C30</f>
        <v>1261900</v>
      </c>
      <c r="D26" s="29">
        <f>D27+D30</f>
        <v>1264292.79</v>
      </c>
    </row>
    <row r="27" spans="1:4" ht="12">
      <c r="A27" s="23" t="s">
        <v>29</v>
      </c>
      <c r="B27" s="24" t="s">
        <v>30</v>
      </c>
      <c r="C27" s="25">
        <f>SUM(C28:C29)</f>
        <v>151000</v>
      </c>
      <c r="D27" s="25">
        <f>SUM(D28:D29)</f>
        <v>151640.31</v>
      </c>
    </row>
    <row r="28" spans="1:7" ht="39" customHeight="1">
      <c r="A28" s="8" t="s">
        <v>31</v>
      </c>
      <c r="B28" s="9" t="s">
        <v>32</v>
      </c>
      <c r="C28" s="20">
        <v>151000</v>
      </c>
      <c r="D28" s="20">
        <v>151640.31</v>
      </c>
      <c r="E28" t="s">
        <v>37</v>
      </c>
      <c r="F28" s="76"/>
      <c r="G28" s="76"/>
    </row>
    <row r="29" spans="1:5" ht="36" customHeight="1" hidden="1">
      <c r="A29" s="8" t="s">
        <v>38</v>
      </c>
      <c r="B29" s="9" t="s">
        <v>39</v>
      </c>
      <c r="C29" s="20"/>
      <c r="D29" s="20"/>
      <c r="E29" t="s">
        <v>40</v>
      </c>
    </row>
    <row r="30" spans="1:4" ht="12">
      <c r="A30" s="8" t="s">
        <v>33</v>
      </c>
      <c r="B30" s="9" t="s">
        <v>34</v>
      </c>
      <c r="C30" s="15">
        <f>C31+C34</f>
        <v>1110900</v>
      </c>
      <c r="D30" s="15">
        <f>D31+D34</f>
        <v>1112652.48</v>
      </c>
    </row>
    <row r="31" spans="1:4" ht="12">
      <c r="A31" s="8" t="s">
        <v>41</v>
      </c>
      <c r="B31" s="9" t="s">
        <v>193</v>
      </c>
      <c r="C31" s="15">
        <f>SUM(C32:C33)</f>
        <v>496400</v>
      </c>
      <c r="D31" s="15">
        <f>SUM(D32:D33)</f>
        <v>496425.79</v>
      </c>
    </row>
    <row r="32" spans="1:5" ht="30.75" customHeight="1">
      <c r="A32" s="8" t="s">
        <v>44</v>
      </c>
      <c r="B32" s="9" t="s">
        <v>42</v>
      </c>
      <c r="C32" s="20">
        <v>496400</v>
      </c>
      <c r="D32" s="20">
        <v>496425.79</v>
      </c>
      <c r="E32" t="s">
        <v>37</v>
      </c>
    </row>
    <row r="33" spans="1:5" ht="33.75" hidden="1">
      <c r="A33" s="8" t="s">
        <v>45</v>
      </c>
      <c r="B33" s="9" t="s">
        <v>43</v>
      </c>
      <c r="C33" s="20">
        <v>0</v>
      </c>
      <c r="D33" s="20"/>
      <c r="E33" t="s">
        <v>40</v>
      </c>
    </row>
    <row r="34" spans="1:4" ht="12">
      <c r="A34" s="8" t="s">
        <v>47</v>
      </c>
      <c r="B34" s="9" t="s">
        <v>46</v>
      </c>
      <c r="C34" s="15">
        <f>SUM(C35:C36)</f>
        <v>614500</v>
      </c>
      <c r="D34" s="15">
        <f>SUM(D35:D36)</f>
        <v>616226.69</v>
      </c>
    </row>
    <row r="35" spans="1:8" ht="33.75">
      <c r="A35" s="8" t="s">
        <v>49</v>
      </c>
      <c r="B35" s="9" t="s">
        <v>48</v>
      </c>
      <c r="C35" s="20">
        <v>614500</v>
      </c>
      <c r="D35" s="20">
        <v>616226.69</v>
      </c>
      <c r="E35" t="s">
        <v>37</v>
      </c>
      <c r="F35" s="65"/>
      <c r="G35" s="65"/>
      <c r="H35" s="65"/>
    </row>
    <row r="36" spans="1:5" ht="34.5" thickBot="1">
      <c r="A36" s="30" t="s">
        <v>250</v>
      </c>
      <c r="B36" s="32" t="s">
        <v>249</v>
      </c>
      <c r="C36" s="31"/>
      <c r="D36" s="31">
        <v>0</v>
      </c>
      <c r="E36" t="s">
        <v>37</v>
      </c>
    </row>
    <row r="37" spans="1:4" ht="12.75" thickBot="1">
      <c r="A37" s="26" t="s">
        <v>35</v>
      </c>
      <c r="B37" s="27" t="s">
        <v>36</v>
      </c>
      <c r="C37" s="28">
        <f>C38</f>
        <v>6200</v>
      </c>
      <c r="D37" s="29">
        <f>D38</f>
        <v>6200</v>
      </c>
    </row>
    <row r="38" spans="1:4" ht="42.75" customHeight="1">
      <c r="A38" s="23" t="s">
        <v>76</v>
      </c>
      <c r="B38" s="24" t="s">
        <v>77</v>
      </c>
      <c r="C38" s="25">
        <f>C39</f>
        <v>6200</v>
      </c>
      <c r="D38" s="25">
        <f>D39</f>
        <v>6200</v>
      </c>
    </row>
    <row r="39" spans="1:4" ht="22.5" customHeight="1" thickBot="1">
      <c r="A39" s="30" t="s">
        <v>194</v>
      </c>
      <c r="B39" s="32" t="s">
        <v>195</v>
      </c>
      <c r="C39" s="31">
        <v>6200</v>
      </c>
      <c r="D39" s="31">
        <v>6200</v>
      </c>
    </row>
    <row r="40" spans="1:4" ht="34.5" thickBot="1">
      <c r="A40" s="26" t="s">
        <v>60</v>
      </c>
      <c r="B40" s="27" t="s">
        <v>61</v>
      </c>
      <c r="C40" s="28">
        <f>C41</f>
        <v>409000</v>
      </c>
      <c r="D40" s="29">
        <f>D41</f>
        <v>409040.35</v>
      </c>
    </row>
    <row r="41" spans="1:4" ht="76.5" customHeight="1">
      <c r="A41" s="23" t="s">
        <v>62</v>
      </c>
      <c r="B41" s="24" t="s">
        <v>63</v>
      </c>
      <c r="C41" s="25">
        <f>C42+C45+C47</f>
        <v>409000</v>
      </c>
      <c r="D41" s="25">
        <f>D42+D45+D47</f>
        <v>409040.35</v>
      </c>
    </row>
    <row r="42" spans="1:4" ht="56.25" hidden="1">
      <c r="A42" s="8" t="s">
        <v>64</v>
      </c>
      <c r="B42" s="9" t="s">
        <v>65</v>
      </c>
      <c r="C42" s="15">
        <f>C43+C44</f>
        <v>0</v>
      </c>
      <c r="D42" s="15">
        <f>D43+D44</f>
        <v>0</v>
      </c>
    </row>
    <row r="43" spans="1:4" ht="67.5" hidden="1">
      <c r="A43" s="8" t="s">
        <v>66</v>
      </c>
      <c r="B43" s="9" t="s">
        <v>67</v>
      </c>
      <c r="C43" s="20"/>
      <c r="D43" s="20"/>
    </row>
    <row r="44" spans="1:4" ht="65.25" customHeight="1" hidden="1">
      <c r="A44" s="8" t="s">
        <v>196</v>
      </c>
      <c r="B44" s="9" t="s">
        <v>197</v>
      </c>
      <c r="C44" s="20"/>
      <c r="D44" s="20"/>
    </row>
    <row r="45" spans="1:4" ht="66" customHeight="1">
      <c r="A45" s="8" t="s">
        <v>68</v>
      </c>
      <c r="B45" s="9" t="s">
        <v>69</v>
      </c>
      <c r="C45" s="15">
        <f>C46</f>
        <v>409000</v>
      </c>
      <c r="D45" s="15">
        <f>D46</f>
        <v>409040.35</v>
      </c>
    </row>
    <row r="46" spans="1:4" ht="66.75" customHeight="1">
      <c r="A46" s="8" t="s">
        <v>70</v>
      </c>
      <c r="B46" s="9" t="s">
        <v>71</v>
      </c>
      <c r="C46" s="20">
        <v>409000</v>
      </c>
      <c r="D46" s="20">
        <v>409040.35</v>
      </c>
    </row>
    <row r="47" spans="1:4" ht="66" customHeight="1">
      <c r="A47" s="8" t="s">
        <v>72</v>
      </c>
      <c r="B47" s="9" t="s">
        <v>73</v>
      </c>
      <c r="C47" s="15">
        <f>C48+C49</f>
        <v>0</v>
      </c>
      <c r="D47" s="15">
        <f>D48+D49</f>
        <v>0</v>
      </c>
    </row>
    <row r="48" spans="1:4" ht="57.75" customHeight="1">
      <c r="A48" s="8" t="s">
        <v>74</v>
      </c>
      <c r="B48" s="9" t="s">
        <v>75</v>
      </c>
      <c r="C48" s="20">
        <v>0</v>
      </c>
      <c r="D48" s="20">
        <v>0</v>
      </c>
    </row>
    <row r="49" spans="1:4" ht="57.75" customHeight="1" thickBot="1">
      <c r="A49" s="30" t="s">
        <v>198</v>
      </c>
      <c r="B49" s="32" t="s">
        <v>199</v>
      </c>
      <c r="C49" s="31">
        <v>0</v>
      </c>
      <c r="D49" s="31"/>
    </row>
    <row r="50" spans="1:4" ht="23.25" thickBot="1">
      <c r="A50" s="26" t="s">
        <v>78</v>
      </c>
      <c r="B50" s="27" t="s">
        <v>79</v>
      </c>
      <c r="C50" s="28">
        <f>C51</f>
        <v>0</v>
      </c>
      <c r="D50" s="29">
        <f>D51</f>
        <v>0</v>
      </c>
    </row>
    <row r="51" spans="1:4" ht="12">
      <c r="A51" s="23" t="s">
        <v>80</v>
      </c>
      <c r="B51" s="24" t="s">
        <v>81</v>
      </c>
      <c r="C51" s="25">
        <f>C52</f>
        <v>0</v>
      </c>
      <c r="D51" s="25">
        <f>D52</f>
        <v>0</v>
      </c>
    </row>
    <row r="52" spans="1:4" ht="12">
      <c r="A52" s="8" t="s">
        <v>92</v>
      </c>
      <c r="B52" s="9" t="s">
        <v>93</v>
      </c>
      <c r="C52" s="15">
        <f>SUM(C53:C54)</f>
        <v>0</v>
      </c>
      <c r="D52" s="15">
        <f>SUM(D53:D54)</f>
        <v>0</v>
      </c>
    </row>
    <row r="53" spans="1:4" ht="23.25" thickBot="1">
      <c r="A53" s="8" t="s">
        <v>82</v>
      </c>
      <c r="B53" s="9" t="s">
        <v>83</v>
      </c>
      <c r="C53" s="20">
        <v>0</v>
      </c>
      <c r="D53" s="20">
        <v>0</v>
      </c>
    </row>
    <row r="54" spans="1:4" ht="34.5" hidden="1" thickBot="1">
      <c r="A54" s="30" t="s">
        <v>200</v>
      </c>
      <c r="B54" s="32" t="s">
        <v>201</v>
      </c>
      <c r="C54" s="31"/>
      <c r="D54" s="31"/>
    </row>
    <row r="55" spans="1:4" ht="23.25" hidden="1" thickBot="1">
      <c r="A55" s="26" t="s">
        <v>84</v>
      </c>
      <c r="B55" s="27" t="s">
        <v>85</v>
      </c>
      <c r="C55" s="28">
        <f>C56</f>
        <v>0</v>
      </c>
      <c r="D55" s="29">
        <f>D56</f>
        <v>0</v>
      </c>
    </row>
    <row r="56" spans="1:4" ht="72" customHeight="1" hidden="1">
      <c r="A56" s="62" t="s">
        <v>243</v>
      </c>
      <c r="B56" s="24" t="s">
        <v>239</v>
      </c>
      <c r="C56" s="25">
        <f>C57+C60</f>
        <v>0</v>
      </c>
      <c r="D56" s="25">
        <f>D57+D60</f>
        <v>0</v>
      </c>
    </row>
    <row r="57" spans="1:4" ht="85.5" customHeight="1" hidden="1">
      <c r="A57" s="62" t="s">
        <v>241</v>
      </c>
      <c r="B57" s="9" t="s">
        <v>242</v>
      </c>
      <c r="C57" s="15">
        <f>SUM(C58:C59)</f>
        <v>0</v>
      </c>
      <c r="D57" s="15">
        <f>SUM(D58:D59)</f>
        <v>0</v>
      </c>
    </row>
    <row r="58" spans="1:4" ht="90" customHeight="1" hidden="1">
      <c r="A58" s="62" t="s">
        <v>240</v>
      </c>
      <c r="B58" s="9" t="s">
        <v>238</v>
      </c>
      <c r="C58" s="20">
        <v>0</v>
      </c>
      <c r="D58" s="20">
        <v>0</v>
      </c>
    </row>
    <row r="59" spans="1:4" ht="45.75" hidden="1" thickBot="1">
      <c r="A59" s="8" t="s">
        <v>202</v>
      </c>
      <c r="B59" s="9" t="s">
        <v>203</v>
      </c>
      <c r="C59" s="20"/>
      <c r="D59" s="20"/>
    </row>
    <row r="60" spans="1:4" ht="45.75" hidden="1" thickBot="1">
      <c r="A60" s="8" t="s">
        <v>86</v>
      </c>
      <c r="B60" s="9" t="s">
        <v>87</v>
      </c>
      <c r="C60" s="15">
        <f>C61</f>
        <v>0</v>
      </c>
      <c r="D60" s="15">
        <f>D61</f>
        <v>0</v>
      </c>
    </row>
    <row r="61" spans="1:4" ht="45.75" hidden="1" thickBot="1">
      <c r="A61" s="30" t="s">
        <v>88</v>
      </c>
      <c r="B61" s="32" t="s">
        <v>89</v>
      </c>
      <c r="C61" s="31">
        <v>0</v>
      </c>
      <c r="D61" s="31">
        <v>0</v>
      </c>
    </row>
    <row r="62" spans="1:4" ht="12.75" thickBot="1">
      <c r="A62" s="26" t="s">
        <v>90</v>
      </c>
      <c r="B62" s="27" t="s">
        <v>91</v>
      </c>
      <c r="C62" s="28">
        <f>C63</f>
        <v>0</v>
      </c>
      <c r="D62" s="29">
        <f>D63</f>
        <v>0</v>
      </c>
    </row>
    <row r="63" spans="1:4" ht="22.5">
      <c r="A63" s="23" t="s">
        <v>94</v>
      </c>
      <c r="B63" s="24" t="s">
        <v>246</v>
      </c>
      <c r="C63" s="25">
        <f>C64+C65</f>
        <v>0</v>
      </c>
      <c r="D63" s="25">
        <f>D64+D65</f>
        <v>0</v>
      </c>
    </row>
    <row r="64" spans="1:4" ht="34.5" thickBot="1">
      <c r="A64" s="8" t="s">
        <v>95</v>
      </c>
      <c r="B64" s="9" t="s">
        <v>245</v>
      </c>
      <c r="C64" s="20">
        <v>0</v>
      </c>
      <c r="D64" s="20">
        <v>0</v>
      </c>
    </row>
    <row r="65" spans="1:4" ht="34.5" hidden="1" thickBot="1">
      <c r="A65" s="30" t="s">
        <v>204</v>
      </c>
      <c r="B65" s="32" t="s">
        <v>205</v>
      </c>
      <c r="C65" s="31">
        <v>0</v>
      </c>
      <c r="D65" s="31">
        <v>0</v>
      </c>
    </row>
    <row r="66" spans="1:4" ht="12.75" thickBot="1">
      <c r="A66" s="26" t="s">
        <v>96</v>
      </c>
      <c r="B66" s="27" t="s">
        <v>97</v>
      </c>
      <c r="C66" s="28">
        <f>C67+C70</f>
        <v>4800</v>
      </c>
      <c r="D66" s="29">
        <f>D70</f>
        <v>4800</v>
      </c>
    </row>
    <row r="67" spans="1:4" ht="12" hidden="1">
      <c r="A67" s="23" t="s">
        <v>98</v>
      </c>
      <c r="B67" s="24" t="s">
        <v>99</v>
      </c>
      <c r="C67" s="25">
        <f>SUM(C68:C69)</f>
        <v>0</v>
      </c>
      <c r="D67" s="25">
        <f>SUM(D68:D69)</f>
        <v>0</v>
      </c>
    </row>
    <row r="68" spans="1:4" ht="22.5" hidden="1">
      <c r="A68" s="8" t="s">
        <v>100</v>
      </c>
      <c r="B68" s="9" t="s">
        <v>101</v>
      </c>
      <c r="C68" s="20"/>
      <c r="D68" s="20">
        <v>0</v>
      </c>
    </row>
    <row r="69" spans="1:4" ht="22.5" hidden="1">
      <c r="A69" s="8" t="s">
        <v>206</v>
      </c>
      <c r="B69" s="9" t="s">
        <v>207</v>
      </c>
      <c r="C69" s="20"/>
      <c r="D69" s="20"/>
    </row>
    <row r="70" spans="1:4" ht="12">
      <c r="A70" s="8" t="s">
        <v>102</v>
      </c>
      <c r="B70" s="9" t="s">
        <v>103</v>
      </c>
      <c r="C70" s="15">
        <f>SUM(C71:C72)</f>
        <v>4800</v>
      </c>
      <c r="D70" s="15">
        <f>SUM(D71:D72)</f>
        <v>4800</v>
      </c>
    </row>
    <row r="71" spans="1:4" ht="12.75" thickBot="1">
      <c r="A71" s="8" t="s">
        <v>104</v>
      </c>
      <c r="B71" s="9" t="s">
        <v>105</v>
      </c>
      <c r="C71" s="20">
        <v>4800</v>
      </c>
      <c r="D71" s="20">
        <v>4800</v>
      </c>
    </row>
    <row r="72" spans="1:4" ht="23.25" hidden="1" thickBot="1">
      <c r="A72" s="30" t="s">
        <v>208</v>
      </c>
      <c r="B72" s="32" t="s">
        <v>209</v>
      </c>
      <c r="C72" s="31"/>
      <c r="D72" s="31"/>
    </row>
    <row r="73" spans="1:4" ht="12.75" thickBot="1">
      <c r="A73" s="26" t="s">
        <v>106</v>
      </c>
      <c r="B73" s="27" t="s">
        <v>107</v>
      </c>
      <c r="C73" s="54">
        <f>C74+C122+C125</f>
        <v>6596630.82</v>
      </c>
      <c r="D73" s="51">
        <f>D74+D122+D125</f>
        <v>6596630.82</v>
      </c>
    </row>
    <row r="74" spans="1:4" ht="34.5" thickBot="1">
      <c r="A74" s="36" t="s">
        <v>108</v>
      </c>
      <c r="B74" s="37" t="s">
        <v>109</v>
      </c>
      <c r="C74" s="57">
        <f>C75+C81+C102+C108</f>
        <v>6596630.82</v>
      </c>
      <c r="D74" s="55">
        <f>D75+D81+D102+D108</f>
        <v>6596630.82</v>
      </c>
    </row>
    <row r="75" spans="1:4" ht="23.25" thickBot="1">
      <c r="A75" s="36" t="s">
        <v>110</v>
      </c>
      <c r="B75" s="37" t="s">
        <v>219</v>
      </c>
      <c r="C75" s="38">
        <f>C76+C79</f>
        <v>890400</v>
      </c>
      <c r="D75" s="39">
        <f>D76+D79</f>
        <v>890400</v>
      </c>
    </row>
    <row r="76" spans="1:4" ht="22.5">
      <c r="A76" s="33" t="s">
        <v>111</v>
      </c>
      <c r="B76" s="34" t="s">
        <v>220</v>
      </c>
      <c r="C76" s="35">
        <f>C78+C77</f>
        <v>890400</v>
      </c>
      <c r="D76" s="35">
        <f>D78+D77</f>
        <v>890400</v>
      </c>
    </row>
    <row r="77" spans="1:4" ht="22.5">
      <c r="A77" s="33" t="s">
        <v>112</v>
      </c>
      <c r="B77" s="11" t="s">
        <v>221</v>
      </c>
      <c r="C77" s="53">
        <v>478000</v>
      </c>
      <c r="D77" s="53">
        <v>478000</v>
      </c>
    </row>
    <row r="78" spans="1:4" ht="36" customHeight="1">
      <c r="A78" s="64" t="s">
        <v>247</v>
      </c>
      <c r="B78" s="11" t="s">
        <v>248</v>
      </c>
      <c r="C78" s="17">
        <v>412400</v>
      </c>
      <c r="D78" s="17">
        <v>412400</v>
      </c>
    </row>
    <row r="79" spans="1:4" ht="22.5">
      <c r="A79" s="10" t="s">
        <v>113</v>
      </c>
      <c r="B79" s="11" t="s">
        <v>222</v>
      </c>
      <c r="C79" s="16">
        <f>C80</f>
        <v>0</v>
      </c>
      <c r="D79" s="16">
        <f>D80</f>
        <v>0</v>
      </c>
    </row>
    <row r="80" spans="1:4" ht="23.25" thickBot="1">
      <c r="A80" s="40" t="s">
        <v>114</v>
      </c>
      <c r="B80" s="41" t="s">
        <v>223</v>
      </c>
      <c r="C80" s="42">
        <v>0</v>
      </c>
      <c r="D80" s="42">
        <v>0</v>
      </c>
    </row>
    <row r="81" spans="1:4" ht="23.25" hidden="1" thickBot="1">
      <c r="A81" s="36" t="s">
        <v>115</v>
      </c>
      <c r="B81" s="37" t="s">
        <v>224</v>
      </c>
      <c r="C81" s="38">
        <f>C82+C84+C86+C92+C98+C100</f>
        <v>0</v>
      </c>
      <c r="D81" s="39">
        <f>D82+D84+D86+D92+D98+D100</f>
        <v>0</v>
      </c>
    </row>
    <row r="82" spans="1:4" s="1" customFormat="1" ht="34.5" hidden="1" thickBot="1">
      <c r="A82" s="33" t="s">
        <v>116</v>
      </c>
      <c r="B82" s="34" t="s">
        <v>117</v>
      </c>
      <c r="C82" s="35">
        <f>C83</f>
        <v>0</v>
      </c>
      <c r="D82" s="35">
        <f>D83</f>
        <v>0</v>
      </c>
    </row>
    <row r="83" spans="1:4" s="1" customFormat="1" ht="34.5" hidden="1" thickBot="1">
      <c r="A83" s="10" t="s">
        <v>118</v>
      </c>
      <c r="B83" s="11" t="s">
        <v>119</v>
      </c>
      <c r="C83" s="17"/>
      <c r="D83" s="17"/>
    </row>
    <row r="84" spans="1:4" s="1" customFormat="1" ht="45.75" hidden="1" thickBot="1">
      <c r="A84" s="10" t="s">
        <v>120</v>
      </c>
      <c r="B84" s="11" t="s">
        <v>121</v>
      </c>
      <c r="C84" s="16">
        <f>C85</f>
        <v>0</v>
      </c>
      <c r="D84" s="16">
        <f>D85</f>
        <v>0</v>
      </c>
    </row>
    <row r="85" spans="1:4" s="1" customFormat="1" ht="57" hidden="1" thickBot="1">
      <c r="A85" s="10" t="s">
        <v>122</v>
      </c>
      <c r="B85" s="11" t="s">
        <v>123</v>
      </c>
      <c r="C85" s="17"/>
      <c r="D85" s="17"/>
    </row>
    <row r="86" spans="1:4" s="1" customFormat="1" ht="87.75" customHeight="1" hidden="1">
      <c r="A86" s="10" t="s">
        <v>124</v>
      </c>
      <c r="B86" s="11" t="s">
        <v>125</v>
      </c>
      <c r="C86" s="16">
        <f>C87</f>
        <v>0</v>
      </c>
      <c r="D86" s="16">
        <f>D87</f>
        <v>0</v>
      </c>
    </row>
    <row r="87" spans="1:4" s="1" customFormat="1" ht="90.75" hidden="1" thickBot="1">
      <c r="A87" s="10" t="s">
        <v>126</v>
      </c>
      <c r="B87" s="11" t="s">
        <v>127</v>
      </c>
      <c r="C87" s="16">
        <f>C88+C89+C90+C91</f>
        <v>0</v>
      </c>
      <c r="D87" s="16">
        <f>D88+D89+D90+D91</f>
        <v>0</v>
      </c>
    </row>
    <row r="88" spans="1:4" s="1" customFormat="1" ht="68.25" hidden="1" thickBot="1">
      <c r="A88" s="10" t="s">
        <v>128</v>
      </c>
      <c r="B88" s="11" t="s">
        <v>129</v>
      </c>
      <c r="C88" s="17"/>
      <c r="D88" s="17"/>
    </row>
    <row r="89" spans="1:4" s="1" customFormat="1" ht="62.25" customHeight="1" hidden="1">
      <c r="A89" s="10" t="s">
        <v>130</v>
      </c>
      <c r="B89" s="11" t="s">
        <v>131</v>
      </c>
      <c r="C89" s="17"/>
      <c r="D89" s="17"/>
    </row>
    <row r="90" spans="1:4" s="1" customFormat="1" ht="78" customHeight="1" hidden="1">
      <c r="A90" s="10" t="s">
        <v>132</v>
      </c>
      <c r="B90" s="11" t="s">
        <v>133</v>
      </c>
      <c r="C90" s="17"/>
      <c r="D90" s="17"/>
    </row>
    <row r="91" spans="1:4" s="1" customFormat="1" ht="60" customHeight="1" hidden="1">
      <c r="A91" s="10" t="s">
        <v>134</v>
      </c>
      <c r="B91" s="11" t="s">
        <v>135</v>
      </c>
      <c r="C91" s="17"/>
      <c r="D91" s="17"/>
    </row>
    <row r="92" spans="1:4" s="1" customFormat="1" ht="68.25" hidden="1" thickBot="1">
      <c r="A92" s="10" t="s">
        <v>136</v>
      </c>
      <c r="B92" s="11" t="s">
        <v>137</v>
      </c>
      <c r="C92" s="16">
        <f>C93</f>
        <v>0</v>
      </c>
      <c r="D92" s="16">
        <f>D93</f>
        <v>0</v>
      </c>
    </row>
    <row r="93" spans="1:4" s="1" customFormat="1" ht="68.25" hidden="1" thickBot="1">
      <c r="A93" s="10" t="s">
        <v>138</v>
      </c>
      <c r="B93" s="11" t="s">
        <v>139</v>
      </c>
      <c r="C93" s="16">
        <f>C94+C95+C96+C97</f>
        <v>0</v>
      </c>
      <c r="D93" s="16">
        <f>D94+D95+D96+D97</f>
        <v>0</v>
      </c>
    </row>
    <row r="94" spans="1:4" s="1" customFormat="1" ht="34.5" hidden="1" thickBot="1">
      <c r="A94" s="10" t="s">
        <v>140</v>
      </c>
      <c r="B94" s="11" t="s">
        <v>141</v>
      </c>
      <c r="C94" s="17"/>
      <c r="D94" s="17"/>
    </row>
    <row r="95" spans="1:4" s="1" customFormat="1" ht="45.75" hidden="1" thickBot="1">
      <c r="A95" s="10" t="s">
        <v>142</v>
      </c>
      <c r="B95" s="11" t="s">
        <v>143</v>
      </c>
      <c r="C95" s="17"/>
      <c r="D95" s="17"/>
    </row>
    <row r="96" spans="1:4" s="1" customFormat="1" ht="57" hidden="1" thickBot="1">
      <c r="A96" s="10" t="s">
        <v>144</v>
      </c>
      <c r="B96" s="11" t="s">
        <v>145</v>
      </c>
      <c r="C96" s="17"/>
      <c r="D96" s="17"/>
    </row>
    <row r="97" spans="1:4" s="1" customFormat="1" ht="45.75" hidden="1" thickBot="1">
      <c r="A97" s="10" t="s">
        <v>146</v>
      </c>
      <c r="B97" s="11" t="s">
        <v>147</v>
      </c>
      <c r="C97" s="17"/>
      <c r="D97" s="17"/>
    </row>
    <row r="98" spans="1:4" s="1" customFormat="1" ht="68.25" hidden="1" thickBot="1">
      <c r="A98" s="10" t="s">
        <v>148</v>
      </c>
      <c r="B98" s="11" t="s">
        <v>225</v>
      </c>
      <c r="C98" s="16">
        <f>C99</f>
        <v>0</v>
      </c>
      <c r="D98" s="16">
        <f>D99</f>
        <v>0</v>
      </c>
    </row>
    <row r="99" spans="1:4" s="1" customFormat="1" ht="79.5" hidden="1" thickBot="1">
      <c r="A99" s="10" t="s">
        <v>149</v>
      </c>
      <c r="B99" s="11" t="s">
        <v>226</v>
      </c>
      <c r="C99" s="61">
        <v>0</v>
      </c>
      <c r="D99" s="17">
        <v>0</v>
      </c>
    </row>
    <row r="100" spans="1:4" s="1" customFormat="1" ht="12.75" hidden="1" thickBot="1">
      <c r="A100" s="10" t="s">
        <v>150</v>
      </c>
      <c r="B100" s="11" t="s">
        <v>217</v>
      </c>
      <c r="C100" s="16">
        <f>C101</f>
        <v>0</v>
      </c>
      <c r="D100" s="16">
        <f>D101</f>
        <v>0</v>
      </c>
    </row>
    <row r="101" spans="1:4" s="1" customFormat="1" ht="12.75" hidden="1" thickBot="1">
      <c r="A101" s="40" t="s">
        <v>151</v>
      </c>
      <c r="B101" s="41" t="s">
        <v>216</v>
      </c>
      <c r="C101" s="42">
        <v>0</v>
      </c>
      <c r="D101" s="42">
        <v>0</v>
      </c>
    </row>
    <row r="102" spans="1:4" s="1" customFormat="1" ht="23.25" thickBot="1">
      <c r="A102" s="36" t="s">
        <v>152</v>
      </c>
      <c r="B102" s="37" t="s">
        <v>227</v>
      </c>
      <c r="C102" s="38">
        <f>C103+C106</f>
        <v>113300</v>
      </c>
      <c r="D102" s="39">
        <f>D103+D106</f>
        <v>113300</v>
      </c>
    </row>
    <row r="103" spans="1:4" s="1" customFormat="1" ht="33.75">
      <c r="A103" s="33" t="s">
        <v>153</v>
      </c>
      <c r="B103" s="34" t="s">
        <v>228</v>
      </c>
      <c r="C103" s="35">
        <f>C105+C104</f>
        <v>113300</v>
      </c>
      <c r="D103" s="35">
        <f>D105+D104</f>
        <v>113300</v>
      </c>
    </row>
    <row r="104" spans="1:4" s="1" customFormat="1" ht="34.5" thickBot="1">
      <c r="A104" s="33" t="s">
        <v>154</v>
      </c>
      <c r="B104" s="11" t="s">
        <v>229</v>
      </c>
      <c r="C104" s="53">
        <v>113300</v>
      </c>
      <c r="D104" s="53">
        <v>113300</v>
      </c>
    </row>
    <row r="105" spans="1:4" s="1" customFormat="1" ht="45.75" hidden="1" thickBot="1">
      <c r="A105" s="10" t="s">
        <v>212</v>
      </c>
      <c r="B105" s="11" t="s">
        <v>211</v>
      </c>
      <c r="C105" s="17"/>
      <c r="D105" s="17"/>
    </row>
    <row r="106" spans="1:4" s="1" customFormat="1" ht="12.75" hidden="1" thickBot="1">
      <c r="A106" s="10" t="s">
        <v>155</v>
      </c>
      <c r="B106" s="11" t="s">
        <v>230</v>
      </c>
      <c r="C106" s="16">
        <f>C107</f>
        <v>0</v>
      </c>
      <c r="D106" s="16">
        <f>D107</f>
        <v>0</v>
      </c>
    </row>
    <row r="107" spans="1:4" s="1" customFormat="1" ht="12.75" hidden="1" thickBot="1">
      <c r="A107" s="40" t="s">
        <v>156</v>
      </c>
      <c r="B107" s="41" t="s">
        <v>231</v>
      </c>
      <c r="C107" s="42">
        <v>0</v>
      </c>
      <c r="D107" s="42">
        <v>0</v>
      </c>
    </row>
    <row r="108" spans="1:4" s="1" customFormat="1" ht="12.75" thickBot="1">
      <c r="A108" s="36" t="s">
        <v>157</v>
      </c>
      <c r="B108" s="37" t="s">
        <v>232</v>
      </c>
      <c r="C108" s="38">
        <f>C109+C111+C115+C117+C119+C113+C121</f>
        <v>5592930.82</v>
      </c>
      <c r="D108" s="39">
        <f>D109+D111+D115+D117+D119+D113+D121</f>
        <v>5592930.82</v>
      </c>
    </row>
    <row r="109" spans="1:4" s="1" customFormat="1" ht="45" hidden="1">
      <c r="A109" s="33" t="s">
        <v>158</v>
      </c>
      <c r="B109" s="34" t="s">
        <v>159</v>
      </c>
      <c r="C109" s="35">
        <f>C110</f>
        <v>0</v>
      </c>
      <c r="D109" s="35">
        <f>D110</f>
        <v>0</v>
      </c>
    </row>
    <row r="110" spans="1:4" s="1" customFormat="1" ht="46.5" customHeight="1" hidden="1">
      <c r="A110" s="10" t="s">
        <v>160</v>
      </c>
      <c r="B110" s="11" t="s">
        <v>161</v>
      </c>
      <c r="C110" s="17">
        <v>0</v>
      </c>
      <c r="D110" s="17">
        <v>0</v>
      </c>
    </row>
    <row r="111" spans="1:4" s="1" customFormat="1" ht="56.25">
      <c r="A111" s="10" t="s">
        <v>162</v>
      </c>
      <c r="B111" s="11" t="s">
        <v>233</v>
      </c>
      <c r="C111" s="16">
        <f>C112</f>
        <v>1272700</v>
      </c>
      <c r="D111" s="16">
        <f>D112</f>
        <v>1272700</v>
      </c>
    </row>
    <row r="112" spans="1:4" s="1" customFormat="1" ht="56.25">
      <c r="A112" s="59" t="s">
        <v>218</v>
      </c>
      <c r="B112" s="11" t="s">
        <v>234</v>
      </c>
      <c r="C112" s="17">
        <v>1272700</v>
      </c>
      <c r="D112" s="17">
        <v>1272700</v>
      </c>
    </row>
    <row r="113" spans="1:4" s="1" customFormat="1" ht="45" hidden="1">
      <c r="A113" s="8" t="s">
        <v>189</v>
      </c>
      <c r="B113" s="9" t="s">
        <v>188</v>
      </c>
      <c r="C113" s="16">
        <f>C114</f>
        <v>0</v>
      </c>
      <c r="D113" s="16">
        <f>D114</f>
        <v>0</v>
      </c>
    </row>
    <row r="114" spans="1:4" s="1" customFormat="1" ht="33.75" hidden="1">
      <c r="A114" s="8" t="s">
        <v>190</v>
      </c>
      <c r="B114" s="9" t="s">
        <v>210</v>
      </c>
      <c r="C114" s="17"/>
      <c r="D114" s="17"/>
    </row>
    <row r="115" spans="1:4" s="1" customFormat="1" ht="67.5" hidden="1">
      <c r="A115" s="10" t="s">
        <v>163</v>
      </c>
      <c r="B115" s="11" t="s">
        <v>164</v>
      </c>
      <c r="C115" s="16">
        <f>C116</f>
        <v>0</v>
      </c>
      <c r="D115" s="16">
        <f>D116</f>
        <v>0</v>
      </c>
    </row>
    <row r="116" spans="1:4" s="1" customFormat="1" ht="67.5" hidden="1">
      <c r="A116" s="10" t="s">
        <v>165</v>
      </c>
      <c r="B116" s="11" t="s">
        <v>166</v>
      </c>
      <c r="C116" s="17"/>
      <c r="D116" s="17"/>
    </row>
    <row r="117" spans="1:4" s="1" customFormat="1" ht="56.25" hidden="1">
      <c r="A117" s="10" t="s">
        <v>167</v>
      </c>
      <c r="B117" s="11" t="s">
        <v>168</v>
      </c>
      <c r="C117" s="16">
        <f>C118</f>
        <v>0</v>
      </c>
      <c r="D117" s="16">
        <f>D118</f>
        <v>0</v>
      </c>
    </row>
    <row r="118" spans="1:4" s="1" customFormat="1" ht="45" hidden="1">
      <c r="A118" s="10" t="s">
        <v>169</v>
      </c>
      <c r="B118" s="11" t="s">
        <v>170</v>
      </c>
      <c r="C118" s="17">
        <v>0</v>
      </c>
      <c r="D118" s="17">
        <v>0</v>
      </c>
    </row>
    <row r="119" spans="1:4" s="1" customFormat="1" ht="21" customHeight="1">
      <c r="A119" s="10" t="s">
        <v>171</v>
      </c>
      <c r="B119" s="11" t="s">
        <v>235</v>
      </c>
      <c r="C119" s="16">
        <f>C120</f>
        <v>0</v>
      </c>
      <c r="D119" s="16">
        <f>D120</f>
        <v>0</v>
      </c>
    </row>
    <row r="120" spans="1:4" s="1" customFormat="1" ht="22.5">
      <c r="A120" s="10" t="s">
        <v>172</v>
      </c>
      <c r="B120" s="49" t="s">
        <v>236</v>
      </c>
      <c r="C120" s="17">
        <v>0</v>
      </c>
      <c r="D120" s="17">
        <v>0</v>
      </c>
    </row>
    <row r="121" spans="1:4" s="1" customFormat="1" ht="20.25" customHeight="1">
      <c r="A121" s="10" t="s">
        <v>172</v>
      </c>
      <c r="B121" s="49" t="s">
        <v>237</v>
      </c>
      <c r="C121" s="17">
        <v>4320230.82</v>
      </c>
      <c r="D121" s="17">
        <v>4320230.82</v>
      </c>
    </row>
    <row r="122" spans="1:4" s="1" customFormat="1" ht="12.75" thickBot="1">
      <c r="A122" s="45" t="s">
        <v>173</v>
      </c>
      <c r="B122" s="46" t="s">
        <v>174</v>
      </c>
      <c r="C122" s="47">
        <f>C123</f>
        <v>0</v>
      </c>
      <c r="D122" s="48">
        <f>D123</f>
        <v>0</v>
      </c>
    </row>
    <row r="123" spans="1:4" s="1" customFormat="1" ht="22.5">
      <c r="A123" s="33" t="s">
        <v>175</v>
      </c>
      <c r="B123" s="34" t="s">
        <v>176</v>
      </c>
      <c r="C123" s="35">
        <f>C124</f>
        <v>0</v>
      </c>
      <c r="D123" s="35">
        <f>D124</f>
        <v>0</v>
      </c>
    </row>
    <row r="124" spans="1:4" s="1" customFormat="1" ht="19.5" customHeight="1">
      <c r="A124" s="10" t="s">
        <v>175</v>
      </c>
      <c r="B124" s="49" t="s">
        <v>177</v>
      </c>
      <c r="C124" s="17">
        <v>0</v>
      </c>
      <c r="D124" s="17">
        <v>0</v>
      </c>
    </row>
    <row r="125" spans="1:4" s="1" customFormat="1" ht="36" customHeight="1" hidden="1" thickBot="1">
      <c r="A125" s="45" t="s">
        <v>178</v>
      </c>
      <c r="B125" s="46" t="s">
        <v>179</v>
      </c>
      <c r="C125" s="47">
        <f>C126</f>
        <v>0</v>
      </c>
      <c r="D125" s="48">
        <f>D126</f>
        <v>0</v>
      </c>
    </row>
    <row r="126" spans="1:4" s="1" customFormat="1" ht="32.25" customHeight="1" hidden="1">
      <c r="A126" s="33" t="s">
        <v>180</v>
      </c>
      <c r="B126" s="34" t="s">
        <v>181</v>
      </c>
      <c r="C126" s="43"/>
      <c r="D126" s="43">
        <v>0</v>
      </c>
    </row>
    <row r="127" ht="3" customHeight="1" hidden="1"/>
    <row r="129" spans="1:3" ht="15" customHeight="1">
      <c r="A129" s="73" t="s">
        <v>213</v>
      </c>
      <c r="B129" s="73"/>
      <c r="C129" s="73"/>
    </row>
    <row r="130" ht="0.75" customHeight="1"/>
    <row r="131" spans="1:3" ht="18.75" customHeight="1">
      <c r="A131" s="73" t="s">
        <v>214</v>
      </c>
      <c r="B131" s="73"/>
      <c r="C131" s="73"/>
    </row>
  </sheetData>
  <sheetProtection selectLockedCells="1" selectUnlockedCells="1"/>
  <mergeCells count="10">
    <mergeCell ref="A1:D1"/>
    <mergeCell ref="A2:D2"/>
    <mergeCell ref="A3:D3"/>
    <mergeCell ref="A4:D4"/>
    <mergeCell ref="F28:G28"/>
    <mergeCell ref="E6:F6"/>
    <mergeCell ref="A129:C129"/>
    <mergeCell ref="A131:C131"/>
    <mergeCell ref="F21:H21"/>
    <mergeCell ref="F9:H9"/>
  </mergeCells>
  <printOptions/>
  <pageMargins left="0.5905511811023623" right="0.35433070866141736" top="0.15748031496062992" bottom="0.15748031496062992" header="0" footer="0"/>
  <pageSetup blackAndWhite="1" fitToHeight="10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user</cp:lastModifiedBy>
  <cp:lastPrinted>2023-12-29T09:58:38Z</cp:lastPrinted>
  <dcterms:created xsi:type="dcterms:W3CDTF">2014-02-01T07:57:51Z</dcterms:created>
  <dcterms:modified xsi:type="dcterms:W3CDTF">2024-01-18T06:49:54Z</dcterms:modified>
  <cp:category/>
  <cp:version/>
  <cp:contentType/>
  <cp:contentStatus/>
</cp:coreProperties>
</file>